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bookViews>
    <workbookView xWindow="360" yWindow="15" windowWidth="20955" windowHeight="9720" activeTab="0"/>
  </bookViews>
  <sheets>
    <sheet name="Sheet1" sheetId="1" state="visible" r:id="rId1"/>
  </sheets>
  <calcPr/>
</workbook>
</file>

<file path=xl/sharedStrings.xml><?xml version="1.0" encoding="utf-8"?>
<sst xmlns="http://schemas.openxmlformats.org/spreadsheetml/2006/main" count="32" uniqueCount="32">
  <si>
    <t xml:space="preserve">Show off your properties and attract tenants for free</t>
  </si>
  <si>
    <t xml:space="preserve">Mortgage Cash Out Refinance Calculator</t>
  </si>
  <si>
    <t>Personal</t>
  </si>
  <si>
    <t xml:space="preserve">Resale Plan in Months</t>
  </si>
  <si>
    <t xml:space="preserve">Marginal Tax rate</t>
  </si>
  <si>
    <t xml:space="preserve">Terms of Mortgage</t>
  </si>
  <si>
    <t xml:space="preserve">Original Mortgage Amount</t>
  </si>
  <si>
    <t xml:space="preserve">Current Interest Rate</t>
  </si>
  <si>
    <t xml:space="preserve">Original  Term in Years</t>
  </si>
  <si>
    <t xml:space="preserve">Months Paid on Current Mortgage</t>
  </si>
  <si>
    <t xml:space="preserve">New Interest Rate</t>
  </si>
  <si>
    <t xml:space="preserve">New Term in Years</t>
  </si>
  <si>
    <t xml:space="preserve">Refinancing Fees</t>
  </si>
  <si>
    <t xml:space="preserve">Application Fee</t>
  </si>
  <si>
    <t xml:space="preserve">Title Fee</t>
  </si>
  <si>
    <t xml:space="preserve">Legal Fees</t>
  </si>
  <si>
    <t xml:space="preserve">Other </t>
  </si>
  <si>
    <t xml:space="preserve">Total Fees</t>
  </si>
  <si>
    <t>Comparison</t>
  </si>
  <si>
    <t>Current</t>
  </si>
  <si>
    <t>Projected</t>
  </si>
  <si>
    <t xml:space="preserve">Mortgage Amount</t>
  </si>
  <si>
    <t xml:space="preserve">Mortgage Payment</t>
  </si>
  <si>
    <t xml:space="preserve">Months to Recover Refinancing Costs</t>
  </si>
  <si>
    <t xml:space="preserve">Mortgage Balance at Resale</t>
  </si>
  <si>
    <t xml:space="preserve">Principal Repaid to Resale</t>
  </si>
  <si>
    <t xml:space="preserve">Total Payments to Resale</t>
  </si>
  <si>
    <t xml:space="preserve">Total Interest to Resale</t>
  </si>
  <si>
    <t xml:space="preserve">Tax Deduction on Interest</t>
  </si>
  <si>
    <t xml:space="preserve">Net Interest Cost to Resale</t>
  </si>
  <si>
    <t xml:space="preserve">Interest Savings</t>
  </si>
  <si>
    <t xml:space="preserve">Total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</si>
</sst>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0" formatCode="mm/dd/yy"/>
    <numFmt numFmtId="161" formatCode="0_);[Red]\(0\)"/>
    <numFmt numFmtId="162" formatCode="_(* #,##0.00_);_(* \(#,##0.00\);_(* &quot;-&quot;??_);_(@_)"/>
    <numFmt numFmtId="163" formatCode="&quot;$&quot;#,##0"/>
  </numFmts>
  <fonts count="22"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Calibri"/>
      <color rgb="FF9C0006"/>
      <sz val="11.000000"/>
      <scheme val="minor"/>
    </font>
    <font>
      <name val="Calibri"/>
      <b/>
      <color rgb="FFFA7D00"/>
      <sz val="11.000000"/>
      <scheme val="minor"/>
    </font>
    <font>
      <name val="Calibri"/>
      <b/>
      <color theme="0" tint="0"/>
      <sz val="11.000000"/>
      <scheme val="minor"/>
    </font>
    <font>
      <name val="Arial"/>
      <sz val="10.000000"/>
    </font>
    <font>
      <name val="Calibri"/>
      <i/>
      <color rgb="FF7F7F7F"/>
      <sz val="11.000000"/>
      <scheme val="minor"/>
    </font>
    <font>
      <name val="Calibri"/>
      <color rgb="FF006100"/>
      <sz val="11.000000"/>
      <scheme val="minor"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color rgb="FF3F3F76"/>
      <sz val="11.000000"/>
      <scheme val="minor"/>
    </font>
    <font>
      <name val="Calibri"/>
      <color rgb="FFFA7D00"/>
      <sz val="11.000000"/>
      <scheme val="minor"/>
    </font>
    <font>
      <name val="Calibri"/>
      <color rgb="FF9C6500"/>
      <sz val="11.000000"/>
      <scheme val="minor"/>
    </font>
    <font>
      <name val="Calibri"/>
      <b/>
      <color rgb="FF3F3F3F"/>
      <sz val="11.000000"/>
      <scheme val="minor"/>
    </font>
    <font>
      <name val="Cambria"/>
      <b/>
      <color theme="3" tint="0"/>
      <sz val="18.000000"/>
      <scheme val="major"/>
    </font>
    <font>
      <name val="Calibri"/>
      <b/>
      <color theme="1" tint="0"/>
      <sz val="11.000000"/>
      <scheme val="minor"/>
    </font>
    <font>
      <name val="Calibri"/>
      <color indexed="2"/>
      <sz val="11.000000"/>
      <scheme val="minor"/>
    </font>
    <font>
      <name val="Batang"/>
      <color theme="0" tint="0"/>
      <sz val="20.000000"/>
    </font>
    <font>
      <name val="Calibri"/>
      <color theme="1" tint="0"/>
      <sz val="12.000000"/>
      <scheme val="minor"/>
    </font>
    <font>
      <name val="Calibri"/>
      <b/>
      <i/>
      <color theme="0" tint="0"/>
      <sz val="11.000000"/>
      <scheme val="minor"/>
    </font>
    <font>
      <name val="Calibri"/>
      <b/>
      <i/>
      <color theme="1" tint="0"/>
      <sz val="11.000000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92D050"/>
        <bgColor rgb="FF92D050"/>
      </patternFill>
    </fill>
    <fill>
      <patternFill patternType="solid">
        <fgColor indexed="65"/>
        <bgColor indexed="64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 tint="-0.249977111117893"/>
        <bgColor theme="0" tint="-0.249977111117893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5" tint="0"/>
      </bottom>
      <diagonal/>
    </border>
    <border>
      <left/>
      <right/>
      <top/>
      <bottom style="thick">
        <color theme="5" tint="0.49998500000000001"/>
      </bottom>
      <diagonal/>
    </border>
    <border>
      <left/>
      <right/>
      <top/>
      <bottom style="medium">
        <color theme="5" tint="0.399976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5" tint="0"/>
      </top>
      <bottom style="double">
        <color theme="5" tint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5" borderId="0" numFmtId="0" applyNumberFormat="1" applyFont="1" applyFill="1" applyBorder="1"/>
    <xf fontId="0" fillId="8" borderId="0" numFmtId="0" applyNumberFormat="1" applyFont="1" applyFill="1" applyBorder="1"/>
    <xf fontId="0" fillId="11" borderId="0" numFmtId="0" applyNumberFormat="1" applyFont="1" applyFill="1" applyBorder="1"/>
    <xf fontId="1" fillId="12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3" borderId="0" numFmtId="0" applyNumberFormat="1" applyFont="1" applyFill="1" applyBorder="1"/>
    <xf fontId="1" fillId="14" borderId="0" numFmtId="0" applyNumberFormat="1" applyFont="1" applyFill="1" applyBorder="1"/>
    <xf fontId="1" fillId="19" borderId="0" numFmtId="0" applyNumberFormat="1" applyFont="1" applyFill="1" applyBorder="1"/>
    <xf fontId="2" fillId="3" borderId="0" numFmtId="0" applyNumberFormat="1" applyFont="1" applyFill="1" applyBorder="1"/>
    <xf fontId="3" fillId="20" borderId="1" numFmtId="0" applyNumberFormat="1" applyFont="1" applyFill="1" applyBorder="1"/>
    <xf fontId="4" fillId="21" borderId="2" numFmtId="0" applyNumberFormat="1" applyFont="1" applyFill="1" applyBorder="1"/>
    <xf fontId="0" fillId="0" borderId="0" numFmtId="43" applyNumberFormat="1" applyFont="1" applyFill="1" applyBorder="1"/>
    <xf fontId="0" fillId="0" borderId="0" numFmtId="41" applyNumberFormat="1" applyFont="1" applyFill="1" applyBorder="1"/>
    <xf fontId="0" fillId="0" borderId="0" numFmtId="44" applyNumberFormat="1" applyFont="1" applyFill="1" applyBorder="1"/>
    <xf fontId="0" fillId="0" borderId="0" numFmtId="42" applyNumberFormat="1" applyFont="1" applyFill="1" applyBorder="1"/>
    <xf fontId="5" fillId="0" borderId="0" numFmtId="160" applyNumberFormat="1" applyFont="1" applyFill="1" applyBorder="1"/>
    <xf fontId="6" fillId="0" borderId="0" numFmtId="0" applyNumberFormat="1" applyFont="1" applyFill="1" applyBorder="1"/>
    <xf fontId="5" fillId="0" borderId="0" numFmtId="161" applyNumberFormat="1" applyFont="1" applyFill="1" applyBorder="1"/>
    <xf fontId="7" fillId="4" borderId="0" numFmtId="0" applyNumberFormat="1" applyFont="1" applyFill="1" applyBorder="1"/>
    <xf fontId="8" fillId="0" borderId="3" numFmtId="0" applyNumberFormat="1" applyFont="1" applyFill="1" applyBorder="1"/>
    <xf fontId="9" fillId="0" borderId="4" numFmtId="0" applyNumberFormat="1" applyFont="1" applyFill="1" applyBorder="1"/>
    <xf fontId="10" fillId="0" borderId="5" numFmtId="0" applyNumberFormat="1" applyFont="1" applyFill="1" applyBorder="1"/>
    <xf fontId="10" fillId="0" borderId="0" numFmtId="0" applyNumberFormat="1" applyFont="1" applyFill="1" applyBorder="1"/>
    <xf fontId="11" fillId="7" borderId="1" numFmtId="0" applyNumberFormat="1" applyFont="1" applyFill="1" applyBorder="1"/>
    <xf fontId="12" fillId="0" borderId="6" numFmtId="0" applyNumberFormat="1" applyFont="1" applyFill="1" applyBorder="1"/>
    <xf fontId="13" fillId="22" borderId="0" numFmtId="0" applyNumberFormat="1" applyFont="1" applyFill="1" applyBorder="1"/>
    <xf fontId="5" fillId="0" borderId="0" numFmtId="38" applyNumberFormat="1" applyFont="1" applyFill="1" applyBorder="1"/>
    <xf fontId="5" fillId="0" borderId="0" numFmtId="38" applyNumberFormat="1" applyFont="1" applyFill="1" applyBorder="1"/>
    <xf fontId="0" fillId="23" borderId="7" numFmtId="0" applyNumberFormat="1" applyFont="1" applyFill="1" applyBorder="1"/>
    <xf fontId="14" fillId="20" borderId="8" numFmtId="0" applyNumberFormat="1" applyFont="1" applyFill="1" applyBorder="1"/>
    <xf fontId="0" fillId="0" borderId="0" numFmtId="9" applyNumberFormat="1" applyFont="1" applyFill="1" applyBorder="1"/>
    <xf fontId="5" fillId="0" borderId="0" numFmtId="49" applyNumberFormat="1" applyFont="1" applyFill="1" applyBorder="1"/>
    <xf fontId="15" fillId="0" borderId="0" numFmtId="0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</cellStyleXfs>
  <cellXfs count="22">
    <xf fontId="0" fillId="0" borderId="0" numFmtId="0" xfId="0"/>
    <xf fontId="5" fillId="0" borderId="0" numFmtId="162" xfId="0" applyNumberFormat="1" applyFont="1"/>
    <xf fontId="5" fillId="0" borderId="0" numFmtId="162" xfId="0" applyNumberFormat="1" applyFont="1"/>
    <xf fontId="18" fillId="24" borderId="0" numFmtId="0" xfId="0" applyFont="1" applyFill="1" applyAlignment="1">
      <alignment horizontal="center" vertical="center"/>
    </xf>
    <xf fontId="1" fillId="24" borderId="0" numFmtId="0" xfId="0" applyFont="1" applyFill="1" applyAlignment="1">
      <alignment horizontal="center" vertical="center"/>
    </xf>
    <xf fontId="19" fillId="25" borderId="10" numFmtId="0" xfId="0" applyFont="1" applyFill="1" applyBorder="1" applyAlignment="1">
      <alignment horizontal="center" vertical="center"/>
    </xf>
    <xf fontId="20" fillId="24" borderId="11" numFmtId="0" xfId="0" applyFont="1" applyFill="1" applyBorder="1"/>
    <xf fontId="0" fillId="24" borderId="12" numFmtId="0" xfId="0" applyFill="1" applyBorder="1"/>
    <xf fontId="0" fillId="24" borderId="13" numFmtId="0" xfId="0" applyFill="1" applyBorder="1"/>
    <xf fontId="0" fillId="0" borderId="14" numFmtId="0" xfId="0" applyBorder="1"/>
    <xf fontId="0" fillId="0" borderId="14" numFmtId="10" xfId="0" applyNumberFormat="1" applyBorder="1"/>
    <xf fontId="0" fillId="0" borderId="14" numFmtId="163" xfId="0" applyNumberFormat="1" applyBorder="1"/>
    <xf fontId="0" fillId="0" borderId="14" numFmtId="0" xfId="0" applyBorder="1"/>
    <xf fontId="0" fillId="26" borderId="14" numFmtId="163" xfId="0" applyNumberFormat="1" applyFill="1" applyBorder="1"/>
    <xf fontId="21" fillId="26" borderId="14" numFmtId="0" xfId="0" applyFont="1" applyFill="1" applyBorder="1"/>
    <xf fontId="21" fillId="26" borderId="14" numFmtId="163" xfId="0" applyNumberFormat="1" applyFont="1" applyFill="1" applyBorder="1"/>
    <xf fontId="20" fillId="24" borderId="14" numFmtId="0" xfId="0" applyFont="1" applyFill="1" applyBorder="1"/>
    <xf fontId="0" fillId="26" borderId="14" numFmtId="5" xfId="0" applyNumberFormat="1" applyFill="1" applyBorder="1"/>
    <xf fontId="0" fillId="26" borderId="14" numFmtId="7" xfId="0" applyNumberFormat="1" applyFill="1" applyBorder="1"/>
    <xf fontId="0" fillId="27" borderId="14" numFmtId="0" xfId="0" applyFill="1" applyBorder="1"/>
    <xf fontId="0" fillId="26" borderId="14" numFmtId="161" xfId="0" applyNumberFormat="1" applyFill="1" applyBorder="1"/>
    <xf fontId="0" fillId="27" borderId="14" numFmtId="163" xfId="0" applyNumberFormat="1" applyFill="1" applyBorder="1"/>
  </cellXfs>
  <cellStyles count="52"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Date" xfId="32"/>
    <cellStyle name="Explanatory Text" xfId="33" builtinId="53"/>
    <cellStyle name="Fixed" xfId="34"/>
    <cellStyle name="Good" xfId="35" builtinId="26"/>
    <cellStyle name="Heading 1" xfId="36" builtinId="16"/>
    <cellStyle name="Heading 2" xfId="37" builtinId="17"/>
    <cellStyle name="Heading 3" xfId="38" builtinId="18"/>
    <cellStyle name="Heading 4" xfId="39" builtinId="19"/>
    <cellStyle name="Input" xfId="40" builtinId="20"/>
    <cellStyle name="Linked Cell" xfId="41" builtinId="24"/>
    <cellStyle name="Neutral" xfId="42" builtinId="28"/>
    <cellStyle name="Normal" xfId="0" builtinId="0"/>
    <cellStyle name="Normal 2" xfId="43"/>
    <cellStyle name="Normal 3" xfId="44"/>
    <cellStyle name="Note" xfId="45" builtinId="10"/>
    <cellStyle name="Output" xfId="46" builtinId="21"/>
    <cellStyle name="Percent" xfId="47" builtinId="5"/>
    <cellStyle name="Text" xfId="48"/>
    <cellStyle name="Title" xfId="49" builtinId="15"/>
    <cellStyle name="Total" xfId="50" builtinId="25"/>
    <cellStyle name="Warning Text" xfId="5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tenantcloud.com/pricing/landlord-rental-applications?utm_source=rental-applications&amp;utm_medium=docs&amp;utm_campaign=landlord-templates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1</xdr:col>
      <xdr:colOff>0</xdr:colOff>
      <xdr:row>1</xdr:row>
      <xdr:rowOff>0</xdr:rowOff>
    </xdr:from>
    <xdr:to>
      <xdr:col>1</xdr:col>
      <xdr:colOff>2295523</xdr:colOff>
      <xdr:row>2</xdr:row>
      <xdr:rowOff>128586</xdr:rowOff>
    </xdr:to>
    <xdr:pic>
      <xdr:nvPicPr>
        <xdr:cNvPr id="4" name="Picture 5" hidden="0">
          <a:hlinkClick r:id="rId1"/>
        </xdr:cNvPr>
        <xdr:cNvPicPr/>
      </xdr:nvPicPr>
      <xdr:blipFill>
        <a:blip r:embed="rId2"/>
        <a:stretch/>
      </xdr:blipFill>
      <xdr:spPr bwMode="auto">
        <a:xfrm>
          <a:off x="223837" y="190499"/>
          <a:ext cx="2295523" cy="319086"/>
        </a:xfrm>
        <a:prstGeom prst="rect">
          <a:avLst/>
        </a:prstGeom>
        <a:noFill/>
        <a:ln>
          <a:noFill/>
          <a:miter/>
        </a:ln>
      </xdr:spPr>
    </xdr:pic>
    <xdr:clientData/>
  </xdr:twoCellAnchor>
  <xdr:twoCellAnchor editAs="oneCell">
    <xdr:from>
      <xdr:col>1</xdr:col>
      <xdr:colOff>0</xdr:colOff>
      <xdr:row>38</xdr:row>
      <xdr:rowOff>190499</xdr:rowOff>
    </xdr:from>
    <xdr:to>
      <xdr:col>2</xdr:col>
      <xdr:colOff>0</xdr:colOff>
      <xdr:row>40</xdr:row>
      <xdr:rowOff>128586</xdr:rowOff>
    </xdr:to>
    <xdr:pic>
      <xdr:nvPicPr>
        <xdr:cNvPr id="5" name="Picture 5" hidden="0">
          <a:hlinkClick r:id="rId1"/>
        </xdr:cNvPr>
        <xdr:cNvPicPr/>
      </xdr:nvPicPr>
      <xdr:blipFill>
        <a:blip r:embed="rId2"/>
        <a:stretch/>
      </xdr:blipFill>
      <xdr:spPr bwMode="auto">
        <a:xfrm>
          <a:off x="223837" y="8067674"/>
          <a:ext cx="2552699" cy="319086"/>
        </a:xfrm>
        <a:prstGeom prst="rect">
          <a:avLst/>
        </a:prstGeom>
        <a:noFill/>
        <a:ln>
          <a:noFill/>
          <a:miter/>
        </a:ln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2" Type="http://schemas.openxmlformats.org/officeDocument/2006/relationships/drawing" Target="../drawings/drawing1.xml"/><Relationship  Id="rId1" Type="http://schemas.openxmlformats.org/officeDocument/2006/relationships/hyperlink" Target="https://www.tenantcloud.com/pricing/marketing-website?utm_source=investment-calculators&amp;utm_medium=docs&amp;utm_campaign=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showGridLines="0" workbookViewId="0" zoomScale="100">
      <selection activeCell="D4" activeCellId="0" sqref="D4"/>
    </sheetView>
  </sheetViews>
  <sheetFormatPr baseColWidth="8" customHeight="1" defaultRowHeight="15"/>
  <cols>
    <col bestFit="1" customWidth="1" min="1" max="1" width="3.1406200000000002"/>
    <col bestFit="1" customWidth="1" min="2" max="2" width="35.710900000000002"/>
    <col bestFit="1" customWidth="1" min="3" max="4" width="18.425799999999999"/>
  </cols>
  <sheetData>
    <row r="1" ht="15" customHeight="1"/>
    <row r="2" ht="15" customHeight="1">
      <c r="C2"/>
      <c r="D2"/>
      <c r="E2"/>
      <c r="F2"/>
      <c r="G2"/>
      <c r="H2"/>
      <c r="I2"/>
    </row>
    <row r="3" ht="15" customHeight="1">
      <c r="C3"/>
      <c r="D3"/>
      <c r="E3"/>
      <c r="F3"/>
      <c r="G3"/>
      <c r="H3"/>
      <c r="I3"/>
    </row>
    <row r="4" ht="15" customHeight="1">
      <c r="B4" s="1" t="s">
        <v>0</v>
      </c>
      <c r="C4"/>
      <c r="E4"/>
      <c r="F4"/>
      <c r="G4"/>
      <c r="H4"/>
      <c r="I4"/>
    </row>
    <row r="5" ht="15" customHeight="1">
      <c r="B5" s="2"/>
      <c r="C5"/>
      <c r="E5"/>
      <c r="F5"/>
      <c r="G5"/>
      <c r="H5"/>
      <c r="I5"/>
    </row>
    <row r="6" ht="15" customHeight="1">
      <c r="C6"/>
      <c r="D6"/>
      <c r="E6"/>
      <c r="F6"/>
      <c r="G6"/>
      <c r="H6"/>
      <c r="I6"/>
    </row>
    <row r="7" ht="54.75" customHeight="1">
      <c r="B7" s="3" t="s">
        <v>1</v>
      </c>
      <c r="C7" s="4"/>
      <c r="D7" s="4"/>
    </row>
    <row r="8" ht="25.5" customHeight="1">
      <c r="B8" s="5"/>
      <c r="C8" s="5"/>
      <c r="D8" s="5"/>
    </row>
    <row r="9" ht="15">
      <c r="B9" s="6" t="s">
        <v>2</v>
      </c>
      <c r="C9" s="7"/>
      <c r="D9" s="8"/>
    </row>
    <row r="10" ht="15">
      <c r="B10" s="9" t="s">
        <v>3</v>
      </c>
      <c r="C10" s="9"/>
      <c r="D10" s="9"/>
    </row>
    <row r="11" ht="15">
      <c r="B11" s="9" t="s">
        <v>4</v>
      </c>
      <c r="C11" s="9"/>
      <c r="D11" s="10"/>
    </row>
    <row r="12" ht="15">
      <c r="B12" s="6" t="s">
        <v>5</v>
      </c>
      <c r="C12" s="7"/>
      <c r="D12" s="8"/>
    </row>
    <row r="13" ht="15">
      <c r="B13" s="9" t="s">
        <v>6</v>
      </c>
      <c r="C13" s="9"/>
      <c r="D13" s="11"/>
    </row>
    <row r="14" ht="15">
      <c r="B14" s="12" t="s">
        <v>7</v>
      </c>
      <c r="C14" s="9"/>
      <c r="D14" s="10"/>
    </row>
    <row r="15" ht="15">
      <c r="B15" s="9" t="s">
        <v>8</v>
      </c>
      <c r="C15" s="9"/>
      <c r="D15" s="9"/>
    </row>
    <row r="16" ht="15">
      <c r="B16" s="9" t="s">
        <v>9</v>
      </c>
      <c r="C16" s="9"/>
      <c r="D16" s="9"/>
    </row>
    <row r="17" ht="15">
      <c r="B17" s="12" t="s">
        <v>10</v>
      </c>
      <c r="C17" s="9"/>
      <c r="D17" s="10"/>
    </row>
    <row r="18" ht="15">
      <c r="B18" s="9" t="s">
        <v>11</v>
      </c>
      <c r="C18" s="9"/>
      <c r="D18" s="9"/>
    </row>
    <row r="19" ht="15">
      <c r="B19" s="9"/>
      <c r="C19" s="9"/>
      <c r="D19" s="9"/>
    </row>
    <row r="20" ht="15">
      <c r="B20" s="6" t="s">
        <v>12</v>
      </c>
      <c r="C20" s="7"/>
      <c r="D20" s="8"/>
    </row>
    <row r="21" ht="15">
      <c r="B21" s="9" t="s">
        <v>13</v>
      </c>
      <c r="C21" s="9"/>
      <c r="D21" s="11"/>
    </row>
    <row r="22" ht="15">
      <c r="B22" s="9" t="s">
        <v>14</v>
      </c>
      <c r="C22" s="9"/>
      <c r="D22" s="11"/>
    </row>
    <row r="23" ht="15">
      <c r="B23" s="9" t="s">
        <v>15</v>
      </c>
      <c r="C23" s="9"/>
      <c r="D23" s="11"/>
    </row>
    <row r="24" ht="15">
      <c r="B24" s="9" t="s">
        <v>16</v>
      </c>
      <c r="C24" s="9"/>
      <c r="D24" s="11"/>
    </row>
    <row r="25" ht="15">
      <c r="B25" s="9"/>
      <c r="C25" s="9"/>
      <c r="D25" s="13" t="str">
        <f>IF(SUM(D28),ROUND(D19/100*D28,0),"")</f>
        <v/>
      </c>
    </row>
    <row r="26" ht="15">
      <c r="B26" s="14" t="s">
        <v>17</v>
      </c>
      <c r="C26" s="14"/>
      <c r="D26" s="15">
        <f>SUM(D21:D25)</f>
        <v>0</v>
      </c>
    </row>
    <row r="27" ht="15">
      <c r="B27" s="16" t="s">
        <v>18</v>
      </c>
      <c r="C27" s="16" t="s">
        <v>19</v>
      </c>
      <c r="D27" s="16" t="s">
        <v>20</v>
      </c>
    </row>
    <row r="28" ht="15">
      <c r="B28" s="9" t="s">
        <v>21</v>
      </c>
      <c r="C28" s="17" t="str">
        <f>IF(D15,PV(D14/12,D15*12-D16,-C29),"")</f>
        <v/>
      </c>
      <c r="D28" s="17" t="str">
        <f>+C28</f>
        <v/>
      </c>
    </row>
    <row r="29" ht="15">
      <c r="B29" s="9" t="s">
        <v>22</v>
      </c>
      <c r="C29" s="18" t="str">
        <f>IF(D14,PMT(D14/12,D15*12,-D13),"")</f>
        <v/>
      </c>
      <c r="D29" s="18" t="str">
        <f>IF(D17,PMT(D17/12,D18*12,-D28),"")</f>
        <v/>
      </c>
    </row>
    <row r="30" ht="15">
      <c r="B30" s="9" t="s">
        <v>23</v>
      </c>
      <c r="C30" s="19"/>
      <c r="D30" s="20" t="str">
        <f>IF(SUM(C29)-SUM(D29),D26/(C29-D29),"")</f>
        <v/>
      </c>
    </row>
    <row r="31" ht="15">
      <c r="B31" s="9" t="s">
        <v>24</v>
      </c>
      <c r="C31" s="13" t="str">
        <f>IF(D15,PV(D14/12,D15*12-D10-D16,-C29),"")</f>
        <v/>
      </c>
      <c r="D31" s="13" t="str">
        <f>IF(D17,PV(D17/12,D18*12-D10,-D29),"")</f>
        <v/>
      </c>
    </row>
    <row r="32" ht="15">
      <c r="B32" s="9" t="s">
        <v>25</v>
      </c>
      <c r="C32" s="13" t="str">
        <f>IF(SUM(C31),C28-C31,"")</f>
        <v/>
      </c>
      <c r="D32" s="13" t="str">
        <f>IF(SUM(D31),D28-D31,"")</f>
        <v/>
      </c>
    </row>
    <row r="33" ht="15">
      <c r="B33" s="9" t="s">
        <v>26</v>
      </c>
      <c r="C33" s="13" t="str">
        <f>IF(SUM(C31),C29*D10,"")</f>
        <v/>
      </c>
      <c r="D33" s="13" t="str">
        <f>IF(SUM(D31),D29*D10,"")</f>
        <v/>
      </c>
    </row>
    <row r="34" ht="15">
      <c r="B34" s="9" t="s">
        <v>27</v>
      </c>
      <c r="C34" s="13" t="str">
        <f>IF(SUM(C31),C33-C32,"")</f>
        <v/>
      </c>
      <c r="D34" s="13" t="str">
        <f>IF(SUM(D31),D33-D32,"")</f>
        <v/>
      </c>
    </row>
    <row r="35" ht="15">
      <c r="B35" s="9" t="s">
        <v>28</v>
      </c>
      <c r="C35" s="13" t="str">
        <f>IF(SUM(C31),C34*D11,"")</f>
        <v/>
      </c>
      <c r="D35" s="13" t="str">
        <f>IF(SUM(D31),D34*D11,"")</f>
        <v/>
      </c>
    </row>
    <row r="36" ht="15">
      <c r="B36" s="9" t="s">
        <v>29</v>
      </c>
      <c r="C36" s="13" t="str">
        <f>IF(SUM(C31),C34-C35,"")</f>
        <v/>
      </c>
      <c r="D36" s="13" t="str">
        <f>IF(SUM(D31),D34-D35,"")</f>
        <v/>
      </c>
    </row>
    <row r="37" ht="15">
      <c r="B37" s="9" t="s">
        <v>30</v>
      </c>
      <c r="C37" s="21"/>
      <c r="D37" s="13" t="str">
        <f>IF(SUM(C36),C36-D36,"")</f>
        <v/>
      </c>
    </row>
    <row r="38" ht="15">
      <c r="B38" s="9" t="s">
        <v>31</v>
      </c>
      <c r="C38" s="21"/>
      <c r="D38" s="13" t="str">
        <f>IF(SUM(C31),D37-D26,"")</f>
        <v/>
      </c>
    </row>
    <row r="42" ht="15" customHeight="1">
      <c r="B42" s="1" t="s">
        <v>0</v>
      </c>
    </row>
  </sheetData>
  <mergeCells count="20">
    <mergeCell ref="B7:D7"/>
    <mergeCell ref="B8:D8"/>
    <mergeCell ref="B9:D9"/>
    <mergeCell ref="B10:C10"/>
    <mergeCell ref="B11:C11"/>
    <mergeCell ref="B12:D12"/>
    <mergeCell ref="B13:C13"/>
    <mergeCell ref="B14:C14"/>
    <mergeCell ref="B15:C15"/>
    <mergeCell ref="B16:C16"/>
    <mergeCell ref="B17:C17"/>
    <mergeCell ref="B18:C18"/>
    <mergeCell ref="B19:C19"/>
    <mergeCell ref="B20:D20"/>
    <mergeCell ref="B21:C21"/>
    <mergeCell ref="B22:C22"/>
    <mergeCell ref="B23:C23"/>
    <mergeCell ref="B24:C24"/>
    <mergeCell ref="B25:C25"/>
    <mergeCell ref="B26:C26"/>
  </mergeCells>
  <hyperlinks>
    <hyperlink r:id="rId1" ref="B4"/>
    <hyperlink r:id="rId1" ref="B42"/>
  </hyperlink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1" fitToHeight="1" fitToWidth="1" horizontalDpi="300" orientation="portrait" pageOrder="downThenOver" paperSize="1" scale="90" useFirstPageNumber="0" usePrinterDefaults="1" verticalDpi="300"/>
  <headerFooter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ONLYOFFICE/6.1.0.87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2022-07-01T10:04:27Z</dcterms:modified>
</cp:coreProperties>
</file>