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dia\Desktop\тенант\Ready Templates\Forms\"/>
    </mc:Choice>
  </mc:AlternateContent>
  <bookViews>
    <workbookView xWindow="0" yWindow="0" windowWidth="24000" windowHeight="9420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6" i="1"/>
  <c r="G17" i="1"/>
  <c r="G14" i="1"/>
  <c r="K15" i="1"/>
  <c r="K16" i="1"/>
  <c r="K17" i="1"/>
  <c r="K14" i="1"/>
  <c r="K25" i="1"/>
  <c r="J14" i="1"/>
  <c r="J15" i="1"/>
  <c r="J16" i="1"/>
  <c r="J17" i="1"/>
  <c r="J18" i="1"/>
  <c r="J19" i="1"/>
  <c r="J20" i="1"/>
  <c r="J21" i="1"/>
  <c r="J22" i="1"/>
  <c r="J23" i="1"/>
  <c r="J24" i="1"/>
  <c r="J25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I25" i="1"/>
  <c r="H25" i="1"/>
  <c r="G25" i="1"/>
  <c r="D25" i="1"/>
</calcChain>
</file>

<file path=xl/sharedStrings.xml><?xml version="1.0" encoding="utf-8"?>
<sst xmlns="http://schemas.openxmlformats.org/spreadsheetml/2006/main" count="21" uniqueCount="20">
  <si>
    <t>Loan Payment Calculator</t>
  </si>
  <si>
    <t>Subject Property:</t>
  </si>
  <si>
    <t>Lender Name</t>
  </si>
  <si>
    <t>Start Date</t>
  </si>
  <si>
    <t>End Date</t>
  </si>
  <si>
    <t>Principal</t>
  </si>
  <si>
    <t>Interest 
Rate</t>
  </si>
  <si>
    <t>Points</t>
  </si>
  <si>
    <t>Lender Interest
Earned</t>
  </si>
  <si>
    <t>Lenders Points
Earned</t>
  </si>
  <si>
    <t>Total Payoff</t>
  </si>
  <si>
    <t>Monthly Interest Only Payment</t>
  </si>
  <si>
    <t>Daily
Per Diem</t>
  </si>
  <si>
    <t>Totals</t>
  </si>
  <si>
    <t>Yearly Days:</t>
  </si>
  <si>
    <t>Name 1</t>
  </si>
  <si>
    <t>Name 2</t>
  </si>
  <si>
    <t>Name 3</t>
  </si>
  <si>
    <t>Name 4</t>
  </si>
  <si>
    <t>Show off your properties and attract tenants for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</si>
</sst>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₴&quot;_-;\-* #,##0.00\ &quot;₴&quot;_-;_-* &quot;-&quot;??\ &quot;₴&quot;_-;_-@_-"/>
    <numFmt numFmtId="43" formatCode="_-* #,##0.00\ _₴_-;\-* #,##0.00\ _₴_-;_-* &quot;-&quot;??\ _₴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2"/>
      <name val="Garamond"/>
      <family val="1"/>
    </font>
    <font>
      <sz val="12"/>
      <name val="Garamond"/>
      <family val="1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Fill="1" applyBorder="1" applyAlignment="1" applyProtection="1">
      <protection locked="0"/>
    </xf>
    <xf numFmtId="44" fontId="4" fillId="0" borderId="0" xfId="1" applyFont="1" applyFill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Protection="1">
      <protection hidden="1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44" fontId="4" fillId="0" borderId="0" xfId="1" applyFont="1" applyFill="1" applyProtection="1">
      <protection locked="0"/>
    </xf>
    <xf numFmtId="0" fontId="4" fillId="0" borderId="0" xfId="0" applyFont="1" applyAlignment="1" applyProtection="1">
      <alignment horizontal="center"/>
      <protection hidden="1"/>
    </xf>
    <xf numFmtId="0" fontId="3" fillId="0" borderId="3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4" fillId="0" borderId="3" xfId="0" applyFont="1" applyFill="1" applyBorder="1" applyProtection="1">
      <protection locked="0"/>
    </xf>
    <xf numFmtId="14" fontId="4" fillId="0" borderId="3" xfId="0" applyNumberFormat="1" applyFont="1" applyFill="1" applyBorder="1" applyAlignment="1" applyProtection="1">
      <alignment horizontal="left"/>
      <protection locked="0"/>
    </xf>
    <xf numFmtId="43" fontId="4" fillId="0" borderId="3" xfId="1" applyNumberFormat="1" applyFont="1" applyFill="1" applyBorder="1" applyProtection="1">
      <protection locked="0"/>
    </xf>
    <xf numFmtId="9" fontId="4" fillId="0" borderId="3" xfId="0" applyNumberFormat="1" applyFont="1" applyFill="1" applyBorder="1" applyProtection="1">
      <protection locked="0"/>
    </xf>
    <xf numFmtId="1" fontId="4" fillId="0" borderId="3" xfId="0" applyNumberFormat="1" applyFont="1" applyFill="1" applyBorder="1" applyProtection="1">
      <protection locked="0"/>
    </xf>
    <xf numFmtId="43" fontId="4" fillId="0" borderId="3" xfId="0" applyNumberFormat="1" applyFont="1" applyFill="1" applyBorder="1" applyProtection="1">
      <protection hidden="1"/>
    </xf>
    <xf numFmtId="43" fontId="4" fillId="0" borderId="3" xfId="1" applyNumberFormat="1" applyFont="1" applyFill="1" applyBorder="1" applyProtection="1">
      <protection hidden="1"/>
    </xf>
    <xf numFmtId="44" fontId="4" fillId="0" borderId="3" xfId="1" applyFont="1" applyFill="1" applyBorder="1" applyProtection="1">
      <protection locked="0"/>
    </xf>
    <xf numFmtId="43" fontId="3" fillId="0" borderId="3" xfId="1" applyNumberFormat="1" applyFont="1" applyFill="1" applyBorder="1" applyProtection="1">
      <protection locked="0"/>
    </xf>
    <xf numFmtId="43" fontId="3" fillId="0" borderId="3" xfId="1" applyNumberFormat="1" applyFont="1" applyFill="1" applyBorder="1" applyProtection="1">
      <protection hidden="1"/>
    </xf>
    <xf numFmtId="9" fontId="4" fillId="0" borderId="3" xfId="0" applyNumberFormat="1" applyFont="1" applyFill="1" applyBorder="1" applyAlignment="1" applyProtection="1">
      <alignment horizontal="center"/>
      <protection locked="0"/>
    </xf>
    <xf numFmtId="1" fontId="4" fillId="0" borderId="3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44" fontId="3" fillId="0" borderId="3" xfId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protection locked="0"/>
    </xf>
    <xf numFmtId="0" fontId="5" fillId="0" borderId="0" xfId="2"/>
  </cellXfs>
  <cellStyles count="3">
    <cellStyle name="Гіперпосилання" xfId="2" builtinId="8"/>
    <cellStyle name="Грошовий" xfId="1" builtinId="4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enantcloud.com/pricing/landlord-rental-applications?utm_source=rental-applications&amp;utm_medium=docs&amp;utm_campaign=landlord-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28</xdr:row>
      <xdr:rowOff>0</xdr:rowOff>
    </xdr:from>
    <xdr:to>
      <xdr:col>4</xdr:col>
      <xdr:colOff>57150</xdr:colOff>
      <xdr:row>29</xdr:row>
      <xdr:rowOff>142875</xdr:rowOff>
    </xdr:to>
    <xdr:pic>
      <xdr:nvPicPr>
        <xdr:cNvPr id="2" name="Picture 5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2181225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238125</xdr:colOff>
      <xdr:row>3</xdr:row>
      <xdr:rowOff>142875</xdr:rowOff>
    </xdr:to>
    <xdr:pic>
      <xdr:nvPicPr>
        <xdr:cNvPr id="3" name="Picture 5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2181225" cy="33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tenantcloud.com/pricing/marketing-website?utm_source=eviction-notice-form&amp;utm_medium=docs&amp;utm_campaign=landlord-templates" TargetMode="External"/><Relationship Id="rId1" Type="http://schemas.openxmlformats.org/officeDocument/2006/relationships/hyperlink" Target="https://www.tenantcloud.com/pricing/marketing-website?utm_source=eviction-notice-form&amp;utm_medium=docs&amp;utm_campaign=landlord-templ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1"/>
  <sheetViews>
    <sheetView tabSelected="1" workbookViewId="0">
      <selection activeCell="F2" sqref="F2"/>
    </sheetView>
  </sheetViews>
  <sheetFormatPr defaultRowHeight="15" x14ac:dyDescent="0.25"/>
  <cols>
    <col min="1" max="1" width="18.42578125" customWidth="1"/>
    <col min="2" max="2" width="16" customWidth="1"/>
    <col min="3" max="3" width="13.140625" customWidth="1"/>
    <col min="4" max="4" width="18.7109375" customWidth="1"/>
    <col min="7" max="7" width="14.85546875" customWidth="1"/>
    <col min="8" max="8" width="15.7109375" customWidth="1"/>
    <col min="9" max="9" width="16.85546875" customWidth="1"/>
    <col min="10" max="10" width="14.7109375" customWidth="1"/>
    <col min="11" max="11" width="16.140625" customWidth="1"/>
  </cols>
  <sheetData>
    <row r="5" spans="1:11" x14ac:dyDescent="0.25">
      <c r="B5" s="34" t="s">
        <v>19</v>
      </c>
    </row>
    <row r="6" spans="1:11" x14ac:dyDescent="0.25">
      <c r="B6" s="34"/>
    </row>
    <row r="7" spans="1:11" ht="31.5" x14ac:dyDescent="0.25">
      <c r="A7" s="1" t="s">
        <v>0</v>
      </c>
    </row>
    <row r="8" spans="1:11" ht="15.75" thickBot="1" x14ac:dyDescent="0.3"/>
    <row r="9" spans="1:11" ht="19.5" customHeight="1" thickBot="1" x14ac:dyDescent="0.3">
      <c r="A9" s="32" t="s">
        <v>1</v>
      </c>
      <c r="B9" s="33"/>
      <c r="C9" s="2"/>
      <c r="D9" s="3"/>
      <c r="E9" s="4"/>
      <c r="F9" s="4"/>
      <c r="G9" s="5"/>
      <c r="H9" s="5"/>
      <c r="I9" s="5"/>
      <c r="J9" s="5"/>
      <c r="K9" s="5"/>
    </row>
    <row r="10" spans="1:11" ht="16.5" thickBot="1" x14ac:dyDescent="0.3">
      <c r="A10" s="6" t="s">
        <v>14</v>
      </c>
      <c r="B10" s="7">
        <v>365</v>
      </c>
      <c r="C10" s="8"/>
      <c r="D10" s="3"/>
      <c r="E10" s="4"/>
      <c r="F10" s="4"/>
      <c r="G10" s="5"/>
      <c r="H10" s="5"/>
      <c r="I10" s="5"/>
      <c r="J10" s="5"/>
      <c r="K10" s="5"/>
    </row>
    <row r="11" spans="1:11" ht="15.75" x14ac:dyDescent="0.25">
      <c r="A11" s="4"/>
      <c r="B11" s="9"/>
      <c r="C11" s="10"/>
      <c r="D11" s="11"/>
      <c r="E11" s="4"/>
      <c r="F11" s="4"/>
      <c r="G11" s="12"/>
      <c r="H11" s="12"/>
      <c r="I11" s="5"/>
      <c r="J11" s="5"/>
      <c r="K11" s="12"/>
    </row>
    <row r="12" spans="1:11" ht="15.75" x14ac:dyDescent="0.25">
      <c r="A12" s="4"/>
      <c r="B12" s="9"/>
      <c r="C12" s="9"/>
      <c r="D12" s="11"/>
      <c r="E12" s="4"/>
      <c r="F12" s="4"/>
      <c r="G12" s="12"/>
      <c r="H12" s="12"/>
      <c r="I12" s="5"/>
      <c r="J12" s="5"/>
      <c r="K12" s="12"/>
    </row>
    <row r="13" spans="1:11" ht="47.25" x14ac:dyDescent="0.25">
      <c r="A13" s="27" t="s">
        <v>2</v>
      </c>
      <c r="B13" s="27" t="s">
        <v>3</v>
      </c>
      <c r="C13" s="27" t="s">
        <v>4</v>
      </c>
      <c r="D13" s="28" t="s">
        <v>5</v>
      </c>
      <c r="E13" s="29" t="s">
        <v>6</v>
      </c>
      <c r="F13" s="27" t="s">
        <v>7</v>
      </c>
      <c r="G13" s="30" t="s">
        <v>8</v>
      </c>
      <c r="H13" s="30" t="s">
        <v>9</v>
      </c>
      <c r="I13" s="31" t="s">
        <v>10</v>
      </c>
      <c r="J13" s="30" t="s">
        <v>11</v>
      </c>
      <c r="K13" s="30" t="s">
        <v>12</v>
      </c>
    </row>
    <row r="14" spans="1:11" ht="15.75" x14ac:dyDescent="0.25">
      <c r="A14" s="15" t="s">
        <v>15</v>
      </c>
      <c r="B14" s="16">
        <v>44044</v>
      </c>
      <c r="C14" s="16">
        <v>44409</v>
      </c>
      <c r="D14" s="17">
        <v>500000</v>
      </c>
      <c r="E14" s="25">
        <v>0.08</v>
      </c>
      <c r="F14" s="26">
        <v>0</v>
      </c>
      <c r="G14" s="20">
        <f>(C14-B14)*((D14*E14)/$B$10)</f>
        <v>40000</v>
      </c>
      <c r="H14" s="21">
        <f>(F14/100)*D14</f>
        <v>0</v>
      </c>
      <c r="I14" s="20">
        <f>D14+G14+H14</f>
        <v>540000</v>
      </c>
      <c r="J14" s="20">
        <f>(E14*D14)/12</f>
        <v>3333.3333333333335</v>
      </c>
      <c r="K14" s="20">
        <f>(D14*E14)/$B$10</f>
        <v>109.58904109589041</v>
      </c>
    </row>
    <row r="15" spans="1:11" ht="15.75" x14ac:dyDescent="0.25">
      <c r="A15" s="15" t="s">
        <v>16</v>
      </c>
      <c r="B15" s="16">
        <v>44044</v>
      </c>
      <c r="C15" s="16">
        <v>44409</v>
      </c>
      <c r="D15" s="17">
        <v>300000</v>
      </c>
      <c r="E15" s="25">
        <v>0.1</v>
      </c>
      <c r="F15" s="26">
        <v>1</v>
      </c>
      <c r="G15" s="20">
        <f t="shared" ref="G15:G17" si="0">(C15-B15)*((D15*E15)/$B$10)</f>
        <v>29999.999999999996</v>
      </c>
      <c r="H15" s="21">
        <f t="shared" ref="H15:H24" si="1">(F15/100)*D15</f>
        <v>3000</v>
      </c>
      <c r="I15" s="20">
        <f t="shared" ref="I15:I24" si="2">D15+G15+H15</f>
        <v>333000</v>
      </c>
      <c r="J15" s="20">
        <f t="shared" ref="J15:J24" si="3">(E15*D15)/12</f>
        <v>2500</v>
      </c>
      <c r="K15" s="20">
        <f t="shared" ref="K15:K17" si="4">(D15*E15)/$B$10</f>
        <v>82.191780821917803</v>
      </c>
    </row>
    <row r="16" spans="1:11" ht="15.75" x14ac:dyDescent="0.25">
      <c r="A16" s="15" t="s">
        <v>17</v>
      </c>
      <c r="B16" s="16">
        <v>44044</v>
      </c>
      <c r="C16" s="16">
        <v>44409</v>
      </c>
      <c r="D16" s="17">
        <v>350000</v>
      </c>
      <c r="E16" s="25">
        <v>0.12</v>
      </c>
      <c r="F16" s="26">
        <v>0</v>
      </c>
      <c r="G16" s="20">
        <f t="shared" si="0"/>
        <v>42000</v>
      </c>
      <c r="H16" s="21">
        <f t="shared" si="1"/>
        <v>0</v>
      </c>
      <c r="I16" s="20">
        <f t="shared" si="2"/>
        <v>392000</v>
      </c>
      <c r="J16" s="20">
        <f t="shared" si="3"/>
        <v>3500</v>
      </c>
      <c r="K16" s="20">
        <f t="shared" si="4"/>
        <v>115.06849315068493</v>
      </c>
    </row>
    <row r="17" spans="1:11" ht="15.75" x14ac:dyDescent="0.25">
      <c r="A17" s="15" t="s">
        <v>18</v>
      </c>
      <c r="B17" s="16">
        <v>44044</v>
      </c>
      <c r="C17" s="16">
        <v>44409</v>
      </c>
      <c r="D17" s="17">
        <v>250000</v>
      </c>
      <c r="E17" s="25">
        <v>0.1</v>
      </c>
      <c r="F17" s="26">
        <v>2</v>
      </c>
      <c r="G17" s="20">
        <f t="shared" si="0"/>
        <v>25000</v>
      </c>
      <c r="H17" s="21">
        <f t="shared" si="1"/>
        <v>5000</v>
      </c>
      <c r="I17" s="20">
        <f t="shared" si="2"/>
        <v>280000</v>
      </c>
      <c r="J17" s="20">
        <f t="shared" si="3"/>
        <v>2083.3333333333335</v>
      </c>
      <c r="K17" s="20">
        <f t="shared" si="4"/>
        <v>68.493150684931507</v>
      </c>
    </row>
    <row r="18" spans="1:11" ht="15.75" x14ac:dyDescent="0.25">
      <c r="A18" s="15"/>
      <c r="B18" s="16"/>
      <c r="C18" s="16"/>
      <c r="D18" s="22"/>
      <c r="E18" s="18"/>
      <c r="F18" s="19"/>
      <c r="G18" s="20"/>
      <c r="H18" s="21">
        <f t="shared" si="1"/>
        <v>0</v>
      </c>
      <c r="I18" s="20">
        <f t="shared" si="2"/>
        <v>0</v>
      </c>
      <c r="J18" s="20">
        <f t="shared" si="3"/>
        <v>0</v>
      </c>
      <c r="K18" s="20"/>
    </row>
    <row r="19" spans="1:11" ht="15.75" x14ac:dyDescent="0.25">
      <c r="A19" s="15"/>
      <c r="B19" s="16"/>
      <c r="C19" s="16"/>
      <c r="D19" s="22"/>
      <c r="E19" s="18"/>
      <c r="F19" s="19"/>
      <c r="G19" s="20"/>
      <c r="H19" s="21">
        <f t="shared" si="1"/>
        <v>0</v>
      </c>
      <c r="I19" s="20">
        <f t="shared" si="2"/>
        <v>0</v>
      </c>
      <c r="J19" s="20">
        <f t="shared" si="3"/>
        <v>0</v>
      </c>
      <c r="K19" s="20"/>
    </row>
    <row r="20" spans="1:11" ht="15.75" x14ac:dyDescent="0.25">
      <c r="A20" s="15"/>
      <c r="B20" s="16"/>
      <c r="C20" s="16"/>
      <c r="D20" s="22"/>
      <c r="E20" s="18"/>
      <c r="F20" s="19"/>
      <c r="G20" s="20"/>
      <c r="H20" s="21">
        <f t="shared" si="1"/>
        <v>0</v>
      </c>
      <c r="I20" s="20">
        <f t="shared" si="2"/>
        <v>0</v>
      </c>
      <c r="J20" s="20">
        <f t="shared" si="3"/>
        <v>0</v>
      </c>
      <c r="K20" s="20"/>
    </row>
    <row r="21" spans="1:11" ht="15.75" x14ac:dyDescent="0.25">
      <c r="A21" s="15"/>
      <c r="B21" s="16"/>
      <c r="C21" s="16"/>
      <c r="D21" s="22"/>
      <c r="E21" s="18"/>
      <c r="F21" s="19"/>
      <c r="G21" s="20"/>
      <c r="H21" s="21">
        <f t="shared" si="1"/>
        <v>0</v>
      </c>
      <c r="I21" s="20">
        <f t="shared" si="2"/>
        <v>0</v>
      </c>
      <c r="J21" s="20">
        <f t="shared" si="3"/>
        <v>0</v>
      </c>
      <c r="K21" s="20"/>
    </row>
    <row r="22" spans="1:11" ht="15.75" x14ac:dyDescent="0.25">
      <c r="A22" s="15"/>
      <c r="B22" s="16"/>
      <c r="C22" s="16"/>
      <c r="D22" s="22"/>
      <c r="E22" s="18"/>
      <c r="F22" s="19"/>
      <c r="G22" s="20"/>
      <c r="H22" s="21">
        <f t="shared" si="1"/>
        <v>0</v>
      </c>
      <c r="I22" s="20">
        <f t="shared" si="2"/>
        <v>0</v>
      </c>
      <c r="J22" s="20">
        <f t="shared" si="3"/>
        <v>0</v>
      </c>
      <c r="K22" s="20"/>
    </row>
    <row r="23" spans="1:11" ht="15.75" x14ac:dyDescent="0.25">
      <c r="A23" s="15"/>
      <c r="B23" s="16"/>
      <c r="C23" s="16"/>
      <c r="D23" s="22"/>
      <c r="E23" s="18"/>
      <c r="F23" s="19"/>
      <c r="G23" s="20"/>
      <c r="H23" s="21">
        <f t="shared" si="1"/>
        <v>0</v>
      </c>
      <c r="I23" s="20">
        <f t="shared" si="2"/>
        <v>0</v>
      </c>
      <c r="J23" s="20">
        <f t="shared" si="3"/>
        <v>0</v>
      </c>
      <c r="K23" s="20"/>
    </row>
    <row r="24" spans="1:11" ht="15.75" x14ac:dyDescent="0.25">
      <c r="A24" s="15"/>
      <c r="B24" s="16"/>
      <c r="C24" s="16"/>
      <c r="D24" s="22"/>
      <c r="E24" s="18"/>
      <c r="F24" s="19"/>
      <c r="G24" s="20"/>
      <c r="H24" s="21">
        <f t="shared" si="1"/>
        <v>0</v>
      </c>
      <c r="I24" s="20">
        <f t="shared" si="2"/>
        <v>0</v>
      </c>
      <c r="J24" s="20">
        <f t="shared" si="3"/>
        <v>0</v>
      </c>
      <c r="K24" s="20"/>
    </row>
    <row r="25" spans="1:11" ht="15.75" x14ac:dyDescent="0.25">
      <c r="A25" s="13" t="s">
        <v>13</v>
      </c>
      <c r="B25" s="14"/>
      <c r="C25" s="14"/>
      <c r="D25" s="23">
        <f>SUM(D14:D24)</f>
        <v>1400000</v>
      </c>
      <c r="E25" s="13"/>
      <c r="F25" s="13"/>
      <c r="G25" s="24">
        <f>SUM(G14:G24)</f>
        <v>137000</v>
      </c>
      <c r="H25" s="24">
        <f t="shared" ref="H25:K25" si="5">SUM(H14:H24)</f>
        <v>8000</v>
      </c>
      <c r="I25" s="24">
        <f t="shared" si="5"/>
        <v>1545000</v>
      </c>
      <c r="J25" s="24">
        <f t="shared" si="5"/>
        <v>11416.666666666668</v>
      </c>
      <c r="K25" s="24">
        <f t="shared" si="5"/>
        <v>375.34246575342468</v>
      </c>
    </row>
    <row r="31" spans="1:11" x14ac:dyDescent="0.25">
      <c r="C31" s="34" t="s">
        <v>19</v>
      </c>
    </row>
  </sheetData>
  <mergeCells count="1">
    <mergeCell ref="A9:B9"/>
  </mergeCells>
  <hyperlinks>
    <hyperlink ref="C31" r:id="rId1" display="https://www.tenantcloud.com/pricing/marketing-website?utm_source=eviction-notice-form&amp;utm_medium=docs&amp;utm_campaign=landlord-templates"/>
    <hyperlink ref="B5" r:id="rId2" display="https://www.tenantcloud.com/pricing/marketing-website?utm_source=eviction-notice-form&amp;utm_medium=docs&amp;utm_campaign=landlord-templates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</dc:creator>
  <cp:lastModifiedBy>Nadia</cp:lastModifiedBy>
  <dcterms:created xsi:type="dcterms:W3CDTF">2021-04-04T15:32:13Z</dcterms:created>
  <dcterms:modified xsi:type="dcterms:W3CDTF">2021-04-04T15:59:35Z</dcterms:modified>
</cp:coreProperties>
</file>